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240" yWindow="110" windowWidth="14810" windowHeight="8010" activeTab="3"/>
  </bookViews>
  <sheets>
    <sheet name="Customer Info" sheetId="1" r:id="rId1"/>
    <sheet name="Patterns" sheetId="2" r:id="rId2"/>
    <sheet name="Worked Example" sheetId="5" r:id="rId3"/>
    <sheet name="Exercise" sheetId="4" r:id="rId4"/>
  </sheets>
  <calcPr calcId="171027"/>
</workbook>
</file>

<file path=xl/calcChain.xml><?xml version="1.0" encoding="utf-8"?>
<calcChain xmlns="http://schemas.openxmlformats.org/spreadsheetml/2006/main">
  <c r="C21" i="2" l="1"/>
  <c r="B21" i="2"/>
  <c r="B20" i="2"/>
  <c r="C20" i="2" s="1"/>
  <c r="B19" i="2"/>
  <c r="C19" i="2" s="1"/>
  <c r="B2" i="5" l="1"/>
  <c r="C2" i="5"/>
  <c r="D2" i="5"/>
  <c r="E2" i="5"/>
  <c r="F2" i="5"/>
  <c r="G2" i="5"/>
  <c r="H2" i="5"/>
  <c r="J2" i="5" s="1"/>
  <c r="I2" i="5"/>
  <c r="B3" i="5"/>
  <c r="C3" i="5"/>
  <c r="D3" i="5"/>
  <c r="E3" i="5"/>
  <c r="F3" i="5"/>
  <c r="G3" i="5"/>
  <c r="H3" i="5"/>
  <c r="J3" i="5" s="1"/>
  <c r="I3" i="5"/>
  <c r="B4" i="5"/>
  <c r="C4" i="5"/>
  <c r="D4" i="5"/>
  <c r="E4" i="5"/>
  <c r="F4" i="5"/>
  <c r="G4" i="5"/>
  <c r="H4" i="5"/>
  <c r="J4" i="5" s="1"/>
  <c r="I4" i="5"/>
  <c r="B5" i="5"/>
  <c r="C5" i="5"/>
  <c r="D5" i="5"/>
  <c r="E5" i="5"/>
  <c r="F5" i="5"/>
  <c r="G5" i="5"/>
  <c r="H5" i="5"/>
  <c r="J5" i="5" s="1"/>
  <c r="I5" i="5"/>
  <c r="B6" i="5"/>
  <c r="C6" i="5"/>
  <c r="D6" i="5"/>
  <c r="E6" i="5"/>
  <c r="F6" i="5"/>
  <c r="G6" i="5"/>
  <c r="H6" i="5"/>
  <c r="J6" i="5" s="1"/>
  <c r="I6" i="5"/>
  <c r="B7" i="5"/>
  <c r="C7" i="5"/>
  <c r="D7" i="5"/>
  <c r="E7" i="5"/>
  <c r="F7" i="5"/>
  <c r="G7" i="5"/>
  <c r="H7" i="5"/>
  <c r="J7" i="5" s="1"/>
  <c r="I7" i="5"/>
  <c r="B8" i="5"/>
  <c r="C8" i="5"/>
  <c r="D8" i="5"/>
  <c r="E8" i="5"/>
  <c r="F8" i="5"/>
  <c r="G8" i="5"/>
  <c r="H8" i="5"/>
  <c r="J8" i="5" s="1"/>
  <c r="I8" i="5"/>
  <c r="K7" i="5" l="1"/>
  <c r="L7" i="5" s="1"/>
  <c r="M7" i="5"/>
  <c r="L5" i="5"/>
  <c r="M5" i="5"/>
  <c r="K5" i="5"/>
  <c r="L3" i="5"/>
  <c r="M3" i="5"/>
  <c r="K3" i="5"/>
  <c r="K8" i="5"/>
  <c r="L8" i="5"/>
  <c r="M8" i="5"/>
  <c r="M6" i="5"/>
  <c r="K6" i="5"/>
  <c r="L6" i="5"/>
  <c r="M4" i="5"/>
  <c r="K4" i="5"/>
  <c r="L4" i="5" s="1"/>
  <c r="M2" i="5"/>
  <c r="K2" i="5"/>
  <c r="L2" i="5" s="1"/>
  <c r="F10" i="2" l="1"/>
  <c r="F9" i="2"/>
  <c r="B17" i="2"/>
  <c r="B16" i="2"/>
  <c r="B9" i="2" l="1"/>
  <c r="B7" i="2"/>
  <c r="B5" i="2"/>
  <c r="B3" i="2"/>
  <c r="B2" i="2"/>
  <c r="B1" i="2"/>
</calcChain>
</file>

<file path=xl/sharedStrings.xml><?xml version="1.0" encoding="utf-8"?>
<sst xmlns="http://schemas.openxmlformats.org/spreadsheetml/2006/main" count="55" uniqueCount="44">
  <si>
    <t>Customer Information</t>
  </si>
  <si>
    <t>Sean White (Net30)</t>
  </si>
  <si>
    <t>Tim Connolly (Net10)</t>
  </si>
  <si>
    <t>Buck &amp; Associates (Net30)</t>
  </si>
  <si>
    <t>LaSalle Construction</t>
  </si>
  <si>
    <t>Customer</t>
  </si>
  <si>
    <t>Terms</t>
  </si>
  <si>
    <t>ABCDEFGHKLMN</t>
  </si>
  <si>
    <t>ABCDEF, GHKLMN</t>
  </si>
  <si>
    <t>ABCDEF GHKLMN</t>
  </si>
  <si>
    <t>Witney, Thomas</t>
  </si>
  <si>
    <t>Flynn, Edgar</t>
  </si>
  <si>
    <t>Niman, Joan</t>
  </si>
  <si>
    <t>HAS_COMMA</t>
  </si>
  <si>
    <t>y</t>
  </si>
  <si>
    <t>n</t>
  </si>
  <si>
    <t>Last Name</t>
  </si>
  <si>
    <t>First Name</t>
  </si>
  <si>
    <t>Natalia kelly, 231 stelly av, BOSTON, MA02777</t>
  </si>
  <si>
    <t>Lily Stelli, 231 Mass av, BOSTON, MA 02777</t>
  </si>
  <si>
    <t>Bob Vicks, 311 Washington st, OKLAHOMA, OK 73102</t>
  </si>
  <si>
    <t>Emma Taylor, 87 Read ST, OKLAHOMA, OK 73102</t>
  </si>
  <si>
    <t>James Mattiews, 83 Huntington Av, Boston, MA 02777</t>
  </si>
  <si>
    <t>MARY JONES, 123 Huntington Av, Boston, MA 02777</t>
  </si>
  <si>
    <t>MAUREEN BROWN, 54 E PEAR ST, OKLAHOMA, OK 73102</t>
  </si>
  <si>
    <t>Zip</t>
  </si>
  <si>
    <t>State</t>
  </si>
  <si>
    <t>space</t>
  </si>
  <si>
    <t>Rest</t>
  </si>
  <si>
    <t>city</t>
  </si>
  <si>
    <t>3rd comma</t>
  </si>
  <si>
    <t>St. address</t>
  </si>
  <si>
    <t>2nd comma</t>
  </si>
  <si>
    <t>Name</t>
  </si>
  <si>
    <t>1st Comma</t>
  </si>
  <si>
    <t>Address</t>
  </si>
  <si>
    <t>ABC 25 DEF</t>
  </si>
  <si>
    <t>ABC 64 DEF</t>
  </si>
  <si>
    <t>Task: Extract the Fee and the Member Name</t>
  </si>
  <si>
    <t>Member Fee: 49, Member Name: Mark Shell</t>
  </si>
  <si>
    <t>Member Fee: 39, Member Name: Lily Chang</t>
  </si>
  <si>
    <t>Member Fee: 49, Member Name:</t>
  </si>
  <si>
    <t>Fee</t>
  </si>
  <si>
    <t>SUM OF FEES: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</si>
</sst>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16"/>
      <color rgb="FF000000"/>
      <name val="Calibri"/>
      <scheme val="minor"/>
    </font>
    <font>
      <sz val="16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1"/>
    <xf numFmtId="0" fontId="4" fillId="0" borderId="0" xfId="1" applyFont="1"/>
    <xf numFmtId="0" fontId="5" fillId="0" borderId="0" xfId="1" applyFont="1"/>
    <xf numFmtId="0" fontId="4" fillId="4" borderId="0" xfId="1" applyFont="1" applyFill="1" applyBorder="1"/>
    <xf numFmtId="0" fontId="4" fillId="4" borderId="1" xfId="1" applyFont="1" applyFill="1" applyBorder="1"/>
    <xf numFmtId="0" fontId="6" fillId="4" borderId="1" xfId="1" applyFont="1" applyFill="1" applyBorder="1"/>
    <xf numFmtId="0" fontId="0" fillId="0" borderId="0" xfId="0" applyAlignment="1">
      <alignment horizontal="left"/>
    </xf>
    <xf numFmtId="0" fontId="0" fillId="0" borderId="2" xfId="0" applyBorder="1"/>
    <xf numFmtId="0" fontId="1" fillId="3" borderId="2" xfId="0" applyFont="1" applyFill="1" applyBorder="1"/>
    <xf numFmtId="0" fontId="0" fillId="0" borderId="3" xfId="0" applyBorder="1"/>
    <xf numFmtId="0" fontId="1" fillId="0" borderId="3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3" sqref="A33"/>
    </sheetView>
  </sheetViews>
  <sheetFormatPr defaultRowHeight="14.5" x14ac:dyDescent="0.35"/>
  <cols>
    <col min="1" max="1" width="26.26953125" customWidth="1"/>
    <col min="2" max="2" width="19.1796875" customWidth="1"/>
  </cols>
  <sheetData>
    <row r="1" spans="1:3" x14ac:dyDescent="0.35">
      <c r="A1" s="1" t="s">
        <v>0</v>
      </c>
      <c r="B1" s="1" t="s">
        <v>5</v>
      </c>
      <c r="C1" s="1" t="s">
        <v>6</v>
      </c>
    </row>
    <row r="2" spans="1:3" x14ac:dyDescent="0.35">
      <c r="A2" t="s">
        <v>1</v>
      </c>
    </row>
    <row r="3" spans="1:3" x14ac:dyDescent="0.35">
      <c r="A3" t="s">
        <v>2</v>
      </c>
    </row>
    <row r="4" spans="1:3" x14ac:dyDescent="0.35">
      <c r="A4" t="s">
        <v>3</v>
      </c>
    </row>
    <row r="5" spans="1:3" x14ac:dyDescent="0.3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6" sqref="A6"/>
    </sheetView>
  </sheetViews>
  <sheetFormatPr defaultRowHeight="14.5" x14ac:dyDescent="0.35"/>
  <cols>
    <col min="1" max="1" width="18.1796875" customWidth="1"/>
    <col min="2" max="2" width="8.81640625" customWidth="1"/>
    <col min="6" max="6" width="13.453125" customWidth="1"/>
  </cols>
  <sheetData>
    <row r="1" spans="1:6" x14ac:dyDescent="0.35">
      <c r="A1" t="s">
        <v>7</v>
      </c>
      <c r="B1" s="2">
        <f>FIND("DEF",A1)</f>
        <v>4</v>
      </c>
      <c r="F1" t="s">
        <v>13</v>
      </c>
    </row>
    <row r="2" spans="1:6" x14ac:dyDescent="0.35">
      <c r="A2" t="s">
        <v>9</v>
      </c>
      <c r="B2" s="2">
        <f>FIND(" ",A2)</f>
        <v>7</v>
      </c>
      <c r="F2" t="s">
        <v>14</v>
      </c>
    </row>
    <row r="3" spans="1:6" x14ac:dyDescent="0.35">
      <c r="A3" t="s">
        <v>8</v>
      </c>
      <c r="B3" s="2">
        <f>FIND(",",A3)</f>
        <v>7</v>
      </c>
      <c r="F3" t="s">
        <v>14</v>
      </c>
    </row>
    <row r="4" spans="1:6" x14ac:dyDescent="0.35">
      <c r="F4" t="s">
        <v>15</v>
      </c>
    </row>
    <row r="5" spans="1:6" x14ac:dyDescent="0.35">
      <c r="A5" t="s">
        <v>8</v>
      </c>
      <c r="B5" s="2" t="e">
        <f>FIND("[",A5)</f>
        <v>#VALUE!</v>
      </c>
      <c r="F5" t="s">
        <v>15</v>
      </c>
    </row>
    <row r="6" spans="1:6" x14ac:dyDescent="0.35">
      <c r="F6" t="s">
        <v>15</v>
      </c>
    </row>
    <row r="7" spans="1:6" x14ac:dyDescent="0.35">
      <c r="A7" t="s">
        <v>8</v>
      </c>
      <c r="B7" s="2" t="str">
        <f>IFERROR(FIND("[",A7),"")</f>
        <v/>
      </c>
    </row>
    <row r="8" spans="1:6" x14ac:dyDescent="0.35">
      <c r="F8" t="s">
        <v>14</v>
      </c>
    </row>
    <row r="9" spans="1:6" x14ac:dyDescent="0.35">
      <c r="A9" t="s">
        <v>8</v>
      </c>
      <c r="B9" s="2">
        <f>LEN(A9)</f>
        <v>14</v>
      </c>
      <c r="F9">
        <f>COUNT(F2:F8)</f>
        <v>0</v>
      </c>
    </row>
    <row r="10" spans="1:6" x14ac:dyDescent="0.35">
      <c r="F10" t="e">
        <f>counta</f>
        <v>#NAME?</v>
      </c>
    </row>
    <row r="12" spans="1:6" x14ac:dyDescent="0.35">
      <c r="A12" t="s">
        <v>10</v>
      </c>
    </row>
    <row r="13" spans="1:6" x14ac:dyDescent="0.35">
      <c r="A13" t="s">
        <v>11</v>
      </c>
    </row>
    <row r="14" spans="1:6" x14ac:dyDescent="0.35">
      <c r="A14" t="s">
        <v>12</v>
      </c>
    </row>
    <row r="16" spans="1:6" x14ac:dyDescent="0.35">
      <c r="A16" t="s">
        <v>7</v>
      </c>
      <c r="B16" t="e">
        <f>FIND("cde",A16)</f>
        <v>#VALUE!</v>
      </c>
    </row>
    <row r="17" spans="1:3" x14ac:dyDescent="0.35">
      <c r="A17" t="s">
        <v>7</v>
      </c>
      <c r="B17">
        <f>SEARCH("cde",A16)</f>
        <v>3</v>
      </c>
    </row>
    <row r="19" spans="1:3" x14ac:dyDescent="0.35">
      <c r="A19" t="s">
        <v>37</v>
      </c>
      <c r="B19" t="str">
        <f>MID(A19,5,3)</f>
        <v xml:space="preserve">64 </v>
      </c>
      <c r="C19">
        <f>VALUE(B19)</f>
        <v>64</v>
      </c>
    </row>
    <row r="20" spans="1:3" x14ac:dyDescent="0.35">
      <c r="A20" t="s">
        <v>36</v>
      </c>
      <c r="B20" t="str">
        <f>MID(A20,5,3)</f>
        <v xml:space="preserve">25 </v>
      </c>
      <c r="C20">
        <f>VALUE(B20)</f>
        <v>25</v>
      </c>
    </row>
    <row r="21" spans="1:3" x14ac:dyDescent="0.35">
      <c r="B21" s="11">
        <f>SUM(B19:B20)</f>
        <v>0</v>
      </c>
      <c r="C21">
        <f>SUM(C19:C20)</f>
        <v>89</v>
      </c>
    </row>
  </sheetData>
  <pageMargins left="0.7" right="0.7" top="0.75" bottom="0.75" header="0.3" footer="0.3"/>
  <ignoredErrors>
    <ignoredError sqref="B5 B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2" sqref="G2"/>
    </sheetView>
  </sheetViews>
  <sheetFormatPr defaultColWidth="11.6328125" defaultRowHeight="15.5" x14ac:dyDescent="0.35"/>
  <cols>
    <col min="1" max="1" width="78.54296875" style="5" customWidth="1"/>
    <col min="2" max="2" width="16.54296875" style="5" customWidth="1"/>
    <col min="3" max="3" width="25.81640625" style="5" customWidth="1"/>
    <col min="4" max="4" width="16.7265625" style="5" customWidth="1"/>
    <col min="5" max="5" width="19.6328125" style="5" customWidth="1"/>
    <col min="6" max="6" width="15.08984375" style="5" customWidth="1"/>
    <col min="7" max="7" width="43.81640625" style="5" customWidth="1"/>
    <col min="8" max="8" width="14.7265625" style="5" customWidth="1"/>
    <col min="9" max="9" width="26" style="5" customWidth="1"/>
    <col min="10" max="10" width="14.36328125" style="5" customWidth="1"/>
    <col min="11" max="16384" width="11.6328125" style="5"/>
  </cols>
  <sheetData>
    <row r="1" spans="1:13" ht="21" x14ac:dyDescent="0.5">
      <c r="A1" s="10" t="s">
        <v>35</v>
      </c>
      <c r="B1" s="9" t="s">
        <v>34</v>
      </c>
      <c r="C1" s="9" t="s">
        <v>33</v>
      </c>
      <c r="D1" s="9" t="s">
        <v>17</v>
      </c>
      <c r="E1" s="9" t="s">
        <v>16</v>
      </c>
      <c r="F1" s="9" t="s">
        <v>32</v>
      </c>
      <c r="G1" s="9" t="s">
        <v>31</v>
      </c>
      <c r="H1" s="9" t="s">
        <v>30</v>
      </c>
      <c r="I1" s="9" t="s">
        <v>29</v>
      </c>
      <c r="J1" s="8" t="s">
        <v>28</v>
      </c>
      <c r="K1" s="8" t="s">
        <v>27</v>
      </c>
      <c r="L1" s="8" t="s">
        <v>26</v>
      </c>
      <c r="M1" s="8" t="s">
        <v>25</v>
      </c>
    </row>
    <row r="2" spans="1:13" ht="21" x14ac:dyDescent="0.5">
      <c r="A2" s="6" t="s">
        <v>24</v>
      </c>
      <c r="B2" s="6">
        <f>FIND(",",A2)</f>
        <v>14</v>
      </c>
      <c r="C2" s="6" t="str">
        <f>TRIM(LEFT(A2,B2-1))</f>
        <v>MAUREEN BROWN</v>
      </c>
      <c r="D2" s="6" t="str">
        <f>LEFT(C2,FIND(" ",C2))</f>
        <v xml:space="preserve">MAUREEN </v>
      </c>
      <c r="E2" s="6" t="str">
        <f>RIGHT(C2,LEN(C2)-FIND(" ",C2))</f>
        <v>BROWN</v>
      </c>
      <c r="F2" s="6">
        <f>FIND(",",A2,B2+1)</f>
        <v>28</v>
      </c>
      <c r="G2" s="6" t="str">
        <f>TRIM(MID(A2,B2+1,F2-B2-1))</f>
        <v>54 E PEAR ST</v>
      </c>
      <c r="H2" s="6">
        <f>FIND(",",A2,F2+1)</f>
        <v>38</v>
      </c>
      <c r="I2" s="6" t="str">
        <f>TRIM(MID(A2,F2+1,H2-F2-1))</f>
        <v>OKLAHOMA</v>
      </c>
      <c r="J2" s="6" t="str">
        <f>TRIM(RIGHT(A2,LEN(A2)-H2))</f>
        <v>OK 73102</v>
      </c>
      <c r="K2" s="6">
        <f>FIND(" ",J2)</f>
        <v>3</v>
      </c>
      <c r="L2" s="6" t="str">
        <f>TRIM(LEFT(J2,K2))</f>
        <v>OK</v>
      </c>
      <c r="M2" s="6" t="str">
        <f>TRIM(RIGHT(J2,LEN(J2)-FIND(" ",J2)))</f>
        <v>73102</v>
      </c>
    </row>
    <row r="3" spans="1:13" ht="21" x14ac:dyDescent="0.5">
      <c r="A3" s="6" t="s">
        <v>23</v>
      </c>
      <c r="B3" s="6">
        <f>FIND(",",A3)</f>
        <v>11</v>
      </c>
      <c r="C3" s="6" t="str">
        <f>TRIM(LEFT(A3,B3-1))</f>
        <v>MARY JONES</v>
      </c>
      <c r="D3" s="6" t="str">
        <f>LEFT(C3,FIND(" ",C3))</f>
        <v xml:space="preserve">MARY </v>
      </c>
      <c r="E3" s="6" t="str">
        <f>RIGHT(C3,LEN(C3)-FIND(" ",C3))</f>
        <v>JONES</v>
      </c>
      <c r="F3" s="6">
        <f>FIND(",",A3,B3+1)</f>
        <v>30</v>
      </c>
      <c r="G3" s="6" t="str">
        <f>TRIM(MID(A3,B3+1,F3-B3-1))</f>
        <v>123 Huntington Av</v>
      </c>
      <c r="H3" s="6">
        <f>FIND(",",A3,F3+1)</f>
        <v>38</v>
      </c>
      <c r="I3" s="6" t="str">
        <f>TRIM(MID(A3,F3+1,H3-F3-1))</f>
        <v>Boston</v>
      </c>
      <c r="J3" s="6" t="str">
        <f>TRIM(RIGHT(A3,LEN(A3)-H3))</f>
        <v>MA 02777</v>
      </c>
      <c r="K3" s="6">
        <f>FIND(" ",J3)</f>
        <v>3</v>
      </c>
      <c r="L3" s="6" t="str">
        <f>TRIM(LEFT(J3,K3))</f>
        <v>MA</v>
      </c>
      <c r="M3" s="6" t="str">
        <f>TRIM(RIGHT(J3,LEN(J3)-FIND(" ",J3)))</f>
        <v>02777</v>
      </c>
    </row>
    <row r="4" spans="1:13" ht="21" x14ac:dyDescent="0.5">
      <c r="A4" s="6" t="s">
        <v>22</v>
      </c>
      <c r="B4" s="6">
        <f>FIND(",",A4)</f>
        <v>15</v>
      </c>
      <c r="C4" s="6" t="str">
        <f>TRIM(LEFT(A4,B4-1))</f>
        <v>James Mattiews</v>
      </c>
      <c r="D4" s="6" t="str">
        <f>LEFT(C4,FIND(" ",C4))</f>
        <v xml:space="preserve">James </v>
      </c>
      <c r="E4" s="6" t="str">
        <f>RIGHT(C4,LEN(C4)-FIND(" ",C4))</f>
        <v>Mattiews</v>
      </c>
      <c r="F4" s="6">
        <f>FIND(",",A4,B4+1)</f>
        <v>33</v>
      </c>
      <c r="G4" s="6" t="str">
        <f>TRIM(MID(A4,B4+1,F4-B4-1))</f>
        <v>83 Huntington Av</v>
      </c>
      <c r="H4" s="6">
        <f>FIND(",",A4,F4+1)</f>
        <v>41</v>
      </c>
      <c r="I4" s="6" t="str">
        <f>TRIM(MID(A4,F4+1,H4-F4-1))</f>
        <v>Boston</v>
      </c>
      <c r="J4" s="6" t="str">
        <f>TRIM(RIGHT(A4,LEN(A4)-H4))</f>
        <v>MA 02777</v>
      </c>
      <c r="K4" s="6">
        <f>FIND(" ",J4)</f>
        <v>3</v>
      </c>
      <c r="L4" s="6" t="str">
        <f>TRIM(LEFT(J4,K4))</f>
        <v>MA</v>
      </c>
      <c r="M4" s="6" t="str">
        <f>TRIM(RIGHT(J4,LEN(J4)-FIND(" ",J4)))</f>
        <v>02777</v>
      </c>
    </row>
    <row r="5" spans="1:13" ht="21" x14ac:dyDescent="0.5">
      <c r="A5" s="7" t="s">
        <v>21</v>
      </c>
      <c r="B5" s="6">
        <f>FIND(",",A5)</f>
        <v>12</v>
      </c>
      <c r="C5" s="6" t="str">
        <f>TRIM(LEFT(A5,B5-1))</f>
        <v>Emma Taylor</v>
      </c>
      <c r="D5" s="6" t="str">
        <f>LEFT(C5,FIND(" ",C5))</f>
        <v xml:space="preserve">Emma </v>
      </c>
      <c r="E5" s="6" t="str">
        <f>RIGHT(C5,LEN(C5)-FIND(" ",C5))</f>
        <v>Taylor</v>
      </c>
      <c r="F5" s="6">
        <f>FIND(",",A5,B5+1)</f>
        <v>24</v>
      </c>
      <c r="G5" s="6" t="str">
        <f>TRIM(MID(A5,B5+1,F5-B5-1))</f>
        <v>87 Read ST</v>
      </c>
      <c r="H5" s="6">
        <f>FIND(",",A5,F5+1)</f>
        <v>34</v>
      </c>
      <c r="I5" s="6" t="str">
        <f>TRIM(MID(A5,F5+1,H5-F5-1))</f>
        <v>OKLAHOMA</v>
      </c>
      <c r="J5" s="6" t="str">
        <f>TRIM(RIGHT(A5,LEN(A5)-H5))</f>
        <v>OK 73102</v>
      </c>
      <c r="K5" s="6">
        <f>FIND(" ",J5)</f>
        <v>3</v>
      </c>
      <c r="L5" s="6" t="str">
        <f>TRIM(LEFT(J5,K5))</f>
        <v>OK</v>
      </c>
      <c r="M5" s="6" t="str">
        <f>TRIM(RIGHT(J5,LEN(J5)-FIND(" ",J5)))</f>
        <v>73102</v>
      </c>
    </row>
    <row r="6" spans="1:13" ht="21" x14ac:dyDescent="0.5">
      <c r="A6" s="7" t="s">
        <v>20</v>
      </c>
      <c r="B6" s="6">
        <f>FIND(",",A6)</f>
        <v>10</v>
      </c>
      <c r="C6" s="6" t="str">
        <f>TRIM(LEFT(A6,B6-1))</f>
        <v>Bob Vicks</v>
      </c>
      <c r="D6" s="6" t="str">
        <f>LEFT(C6,FIND(" ",C6))</f>
        <v xml:space="preserve">Bob </v>
      </c>
      <c r="E6" s="6" t="str">
        <f>RIGHT(C6,LEN(C6)-FIND(" ",C6))</f>
        <v>Vicks</v>
      </c>
      <c r="F6" s="6">
        <f>FIND(",",A6,B6+1)</f>
        <v>29</v>
      </c>
      <c r="G6" s="6" t="str">
        <f>TRIM(MID(A6,B6+1,F6-B6-1))</f>
        <v>311 Washington st</v>
      </c>
      <c r="H6" s="6">
        <f>FIND(",",A6,F6+1)</f>
        <v>39</v>
      </c>
      <c r="I6" s="6" t="str">
        <f>TRIM(MID(A6,F6+1,H6-F6-1))</f>
        <v>OKLAHOMA</v>
      </c>
      <c r="J6" s="6" t="str">
        <f>TRIM(RIGHT(A6,LEN(A6)-H6))</f>
        <v>OK 73102</v>
      </c>
      <c r="K6" s="6">
        <f>FIND(" ",J6)</f>
        <v>3</v>
      </c>
      <c r="L6" s="6" t="str">
        <f>TRIM(LEFT(J6,K6))</f>
        <v>OK</v>
      </c>
      <c r="M6" s="6" t="str">
        <f>TRIM(RIGHT(J6,LEN(J6)-FIND(" ",J6)))</f>
        <v>73102</v>
      </c>
    </row>
    <row r="7" spans="1:13" ht="21" x14ac:dyDescent="0.5">
      <c r="A7" s="6" t="s">
        <v>19</v>
      </c>
      <c r="B7" s="6">
        <f>FIND(",",A7)</f>
        <v>12</v>
      </c>
      <c r="C7" s="6" t="str">
        <f>TRIM(LEFT(A7,B7-1))</f>
        <v>Lily Stelli</v>
      </c>
      <c r="D7" s="6" t="str">
        <f>LEFT(C7,FIND(" ",C7))</f>
        <v xml:space="preserve">Lily </v>
      </c>
      <c r="E7" s="6" t="str">
        <f>RIGHT(C7,LEN(C7)-FIND(" ",C7))</f>
        <v>Stelli</v>
      </c>
      <c r="F7" s="6">
        <f>FIND(",",A7,B7+1)</f>
        <v>25</v>
      </c>
      <c r="G7" s="6" t="str">
        <f>TRIM(MID(A7,B7+1,F7-B7-1))</f>
        <v>231 Mass av</v>
      </c>
      <c r="H7" s="6">
        <f>FIND(",",A7,F7+1)</f>
        <v>33</v>
      </c>
      <c r="I7" s="6" t="str">
        <f>TRIM(MID(A7,F7+1,H7-F7-1))</f>
        <v>BOSTON</v>
      </c>
      <c r="J7" s="6" t="str">
        <f>TRIM(RIGHT(A7,LEN(A7)-H7))</f>
        <v>MA 02777</v>
      </c>
      <c r="K7" s="6">
        <f>FIND(" ",J7)</f>
        <v>3</v>
      </c>
      <c r="L7" s="6" t="str">
        <f>TRIM(LEFT(J7,K7))</f>
        <v>MA</v>
      </c>
      <c r="M7" s="6" t="str">
        <f>TRIM(RIGHT(J7,LEN(J7)-FIND(" ",J7)))</f>
        <v>02777</v>
      </c>
    </row>
    <row r="8" spans="1:13" ht="21" x14ac:dyDescent="0.5">
      <c r="A8" s="6" t="s">
        <v>18</v>
      </c>
      <c r="B8" s="6">
        <f>FIND(",",A8)</f>
        <v>14</v>
      </c>
      <c r="C8" s="6" t="str">
        <f>TRIM(LEFT(A8,B8-1))</f>
        <v>Natalia kelly</v>
      </c>
      <c r="D8" s="6" t="str">
        <f>LEFT(C8,FIND(" ",C8))</f>
        <v xml:space="preserve">Natalia </v>
      </c>
      <c r="E8" s="6" t="str">
        <f>RIGHT(C8,LEN(C8)-FIND(" ",C8))</f>
        <v>kelly</v>
      </c>
      <c r="F8" s="6">
        <f>FIND(",",A8,B8+1)</f>
        <v>29</v>
      </c>
      <c r="G8" s="6" t="str">
        <f>TRIM(MID(A8,B8+1,F8-B8-1))</f>
        <v>231 stelly av</v>
      </c>
      <c r="H8" s="6">
        <f>FIND(",",A8,F8+1)</f>
        <v>37</v>
      </c>
      <c r="I8" s="6" t="str">
        <f>TRIM(MID(A8,F8+1,H8-F8-1))</f>
        <v>BOSTON</v>
      </c>
      <c r="J8" s="6" t="str">
        <f>TRIM(RIGHT(A8,LEN(A8)-H8))</f>
        <v>MA02777</v>
      </c>
      <c r="K8" s="6" t="str">
        <f>IFERROR(FIND(" ",J8),"")</f>
        <v/>
      </c>
      <c r="L8" s="6" t="str">
        <f>IFERROR(TRIM(LEFT(J8,K8)),"--")</f>
        <v>--</v>
      </c>
      <c r="M8" s="6" t="str">
        <f>IFERROR(TRIM(RIGHT(J8,LEN(J8)-FIND(" ",J8))),"--")</f>
        <v>--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8" sqref="A8"/>
    </sheetView>
  </sheetViews>
  <sheetFormatPr defaultRowHeight="14.5" x14ac:dyDescent="0.35"/>
  <cols>
    <col min="1" max="1" width="27.6328125" customWidth="1"/>
    <col min="2" max="3" width="14.81640625" customWidth="1"/>
    <col min="4" max="4" width="15.08984375" customWidth="1"/>
  </cols>
  <sheetData>
    <row r="1" spans="1:4" ht="18.5" x14ac:dyDescent="0.45">
      <c r="A1" s="4" t="s">
        <v>38</v>
      </c>
    </row>
    <row r="3" spans="1:4" ht="15" thickBot="1" x14ac:dyDescent="0.4">
      <c r="A3" s="12"/>
      <c r="B3" s="13" t="s">
        <v>42</v>
      </c>
      <c r="C3" s="13" t="s">
        <v>17</v>
      </c>
      <c r="D3" s="13" t="s">
        <v>16</v>
      </c>
    </row>
    <row r="4" spans="1:4" ht="28.25" customHeight="1" x14ac:dyDescent="0.35">
      <c r="A4" s="3" t="s">
        <v>39</v>
      </c>
    </row>
    <row r="5" spans="1:4" ht="29" x14ac:dyDescent="0.35">
      <c r="A5" s="3" t="s">
        <v>40</v>
      </c>
    </row>
    <row r="6" spans="1:4" ht="29" x14ac:dyDescent="0.35">
      <c r="A6" s="3" t="s">
        <v>41</v>
      </c>
    </row>
    <row r="7" spans="1:4" x14ac:dyDescent="0.35">
      <c r="A7" s="15" t="s">
        <v>43</v>
      </c>
      <c r="B7" s="14"/>
      <c r="C7" s="14"/>
      <c r="D7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Customer Info</vt:lpstr>
      <vt:lpstr>Patterns</vt:lpstr>
      <vt:lpstr>Worked Example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2016-11-20T21:50:47Z</dcterms:modified>
</cp:coreProperties>
</file>